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0" windowWidth="11700" windowHeight="5370" activeTab="0"/>
  </bookViews>
  <sheets>
    <sheet name="Packing List-2" sheetId="1" r:id="rId1"/>
  </sheets>
  <externalReferences>
    <externalReference r:id="rId4"/>
  </externalReferences>
  <definedNames>
    <definedName name="_BB1">#N/A</definedName>
    <definedName name="A">#REF!</definedName>
    <definedName name="AS" localSheetId="0">#REF!</definedName>
    <definedName name="AS">#REF!</definedName>
    <definedName name="B" localSheetId="0">'[1]invoice'!#REF!</definedName>
    <definedName name="B">'[1]invoice'!#REF!</definedName>
    <definedName name="BA" localSheetId="0">'[1]invoice'!#REF!</definedName>
    <definedName name="BA">'[1]invoice'!#REF!</definedName>
    <definedName name="BANK" localSheetId="0">'[1]invoice'!#REF!</definedName>
    <definedName name="BANK">'[1]invoice'!#REF!</definedName>
    <definedName name="BANK1" localSheetId="0">'[1]invoice'!#REF!</definedName>
    <definedName name="BANK1">'[1]invoice'!#REF!</definedName>
    <definedName name="BB" localSheetId="0">#REF!</definedName>
    <definedName name="BB">#REF!</definedName>
    <definedName name="BB1">#N/A</definedName>
    <definedName name="BC" localSheetId="0">#REF!</definedName>
    <definedName name="BC">#REF!</definedName>
    <definedName name="BI" localSheetId="0">'[1]invoice'!#REF!</definedName>
    <definedName name="BI">'[1]invoice'!#REF!</definedName>
    <definedName name="BI1" localSheetId="0">#REF!</definedName>
    <definedName name="BI1">#REF!</definedName>
    <definedName name="BK" localSheetId="0">'[1]invoice'!#REF!</definedName>
    <definedName name="BK">'[1]invoice'!#REF!</definedName>
    <definedName name="BK1" localSheetId="0">#REF!</definedName>
    <definedName name="BK1">#REF!</definedName>
    <definedName name="BK12" localSheetId="0">'[1]invoice'!#REF!</definedName>
    <definedName name="BK12">'[1]invoice'!#REF!</definedName>
    <definedName name="BK2" localSheetId="0">'[1]invoice'!#REF!</definedName>
    <definedName name="BK2">'[1]invoice'!#REF!</definedName>
    <definedName name="BK21" localSheetId="0">#REF!</definedName>
    <definedName name="BK21">#REF!</definedName>
    <definedName name="BK3" localSheetId="0">#REF!</definedName>
    <definedName name="BK3">#REF!</definedName>
    <definedName name="BKG" localSheetId="0">#REF!</definedName>
    <definedName name="BKG">#REF!</definedName>
    <definedName name="BNP" localSheetId="0">'[1]HSBC (2)'!#REF!</definedName>
    <definedName name="BNP">'[1]HSBC (2)'!#REF!</definedName>
    <definedName name="BNPD" localSheetId="0">#REF!</definedName>
    <definedName name="BNPD">#REF!</definedName>
    <definedName name="DD" localSheetId="0">#REF!</definedName>
    <definedName name="DD">#REF!</definedName>
    <definedName name="ddd">#REF!</definedName>
    <definedName name="ESGT">#REF!</definedName>
    <definedName name="FBN2" localSheetId="0">#REF!</definedName>
    <definedName name="FBN2">#REF!</definedName>
    <definedName name="FBN3" localSheetId="0">'[1]invoice'!#REF!</definedName>
    <definedName name="FBN3">'[1]invoice'!#REF!</definedName>
    <definedName name="FNB" localSheetId="0">#REF!</definedName>
    <definedName name="FNB">#REF!</definedName>
    <definedName name="FNB1" localSheetId="0">'[1]invoice'!#REF!</definedName>
    <definedName name="FNB1">'[1]invoice'!#REF!</definedName>
    <definedName name="FNB3" localSheetId="0">#REF!</definedName>
    <definedName name="FNB3">#REF!</definedName>
    <definedName name="FNB4" localSheetId="0">'[1]invoice'!#REF!</definedName>
    <definedName name="FNB4">'[1]invoice'!#REF!</definedName>
    <definedName name="HBD" localSheetId="0">#REF!</definedName>
    <definedName name="HBD">#REF!</definedName>
    <definedName name="HBD2">#REF!</definedName>
    <definedName name="HBS" localSheetId="0">'[1]invoice'!#REF!</definedName>
    <definedName name="HBS">'[1]invoice'!#REF!</definedName>
    <definedName name="HSBC" localSheetId="0">'[1]INV'!#REF!</definedName>
    <definedName name="HSBC">'[1]INV'!#REF!</definedName>
    <definedName name="I" localSheetId="0">#REF!</definedName>
    <definedName name="I">#REF!</definedName>
    <definedName name="II" localSheetId="0">'[1]invoice'!#REF!</definedName>
    <definedName name="II">'[1]invoice'!#REF!</definedName>
    <definedName name="IN" localSheetId="0">'[1]invoice'!#REF!</definedName>
    <definedName name="IN">'[1]invoice'!#REF!</definedName>
    <definedName name="INI" localSheetId="0">#REF!</definedName>
    <definedName name="INI">#REF!</definedName>
    <definedName name="INK" localSheetId="0">#REF!</definedName>
    <definedName name="INK">#REF!</definedName>
    <definedName name="INV" localSheetId="0">'[1]INV'!#REF!</definedName>
    <definedName name="INV">'[1]INV'!#REF!</definedName>
    <definedName name="INVOICE" localSheetId="0">#REF!</definedName>
    <definedName name="INVOICE">#REF!</definedName>
    <definedName name="masud">#REF!</definedName>
    <definedName name="MO39810">#REF!</definedName>
    <definedName name="_xlnm.Print_Area" localSheetId="0">'Packing List-2'!$A$1:$M$53</definedName>
    <definedName name="s">#REF!</definedName>
    <definedName name="SHP" localSheetId="0">'[1]invoice'!#REF!</definedName>
    <definedName name="SHP">'[1]invoice'!#REF!</definedName>
    <definedName name="SHP1" localSheetId="0">#REF!</definedName>
    <definedName name="SHP1">#REF!</definedName>
    <definedName name="SHPA" localSheetId="0">'[1]invoice'!#REF!</definedName>
    <definedName name="SHPA">'[1]invoice'!#REF!</definedName>
    <definedName name="SHPF" localSheetId="0">#REF!</definedName>
    <definedName name="SHPF">#REF!</definedName>
    <definedName name="SHV" localSheetId="0">#REF!</definedName>
    <definedName name="SHV">#REF!</definedName>
    <definedName name="W" localSheetId="0">#REF!</definedName>
    <definedName name="W">#REF!</definedName>
  </definedNames>
  <calcPr fullCalcOnLoad="1"/>
</workbook>
</file>

<file path=xl/comments1.xml><?xml version="1.0" encoding="utf-8"?>
<comments xmlns="http://schemas.openxmlformats.org/spreadsheetml/2006/main">
  <authors>
    <author>COMMERCIAL</author>
  </authors>
  <commentList>
    <comment ref="E12" authorId="0">
      <text>
        <r>
          <rPr>
            <b/>
            <sz val="8"/>
            <rFont val="Tahoma"/>
            <family val="2"/>
          </rPr>
          <t>COMMERCIAL: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<sst xmlns="http://schemas.openxmlformats.org/spreadsheetml/2006/main" count="69" uniqueCount="49">
  <si>
    <t>KGS</t>
  </si>
  <si>
    <t>PCS</t>
  </si>
  <si>
    <t>TOTAL</t>
  </si>
  <si>
    <t>TOTAL QTY</t>
  </si>
  <si>
    <t>MEASUREMENT</t>
  </si>
  <si>
    <t>CTN</t>
  </si>
  <si>
    <t>FINAL PACKING LIST</t>
  </si>
  <si>
    <t>STYLE  #</t>
  </si>
  <si>
    <t xml:space="preserve">P O # </t>
  </si>
  <si>
    <t>Page  1</t>
  </si>
  <si>
    <t>ITEMS NAME:</t>
  </si>
  <si>
    <t xml:space="preserve">ORDER QTY: </t>
  </si>
  <si>
    <t xml:space="preserve"> SHIP QTY   : </t>
  </si>
  <si>
    <t>CAT NO.:</t>
  </si>
  <si>
    <t xml:space="preserve">     </t>
  </si>
  <si>
    <t>H.S.CODE NO.:</t>
  </si>
  <si>
    <t>PACKING ASSORTMENT : SOLID COLOUR SOLID SIZE</t>
  </si>
  <si>
    <t>CARTON NO.</t>
  </si>
  <si>
    <t>TTL. CTN</t>
  </si>
  <si>
    <t>COLOUR</t>
  </si>
  <si>
    <t>QTY PER CTN</t>
  </si>
  <si>
    <t>-</t>
  </si>
  <si>
    <t>SIZE</t>
  </si>
  <si>
    <t>C/QTY</t>
  </si>
  <si>
    <t>N.W. PER CTN</t>
  </si>
  <si>
    <t>G.W. PER CTN</t>
  </si>
  <si>
    <t>PER CARTON :</t>
  </si>
  <si>
    <t>NET WEIGHT</t>
  </si>
  <si>
    <t>GROSS WEIGHT</t>
  </si>
  <si>
    <t xml:space="preserve">TOTAL : </t>
  </si>
  <si>
    <t>NET WEIGHT :</t>
  </si>
  <si>
    <t xml:space="preserve">GROSS WEIGHT : </t>
  </si>
  <si>
    <t xml:space="preserve">SHIPMENT QTY. : </t>
  </si>
  <si>
    <t xml:space="preserve">SHIPMENT CTN QTY. : </t>
  </si>
  <si>
    <t xml:space="preserve">TOTAL CBM : </t>
  </si>
  <si>
    <t>CBM</t>
  </si>
  <si>
    <t>SUMMARY</t>
  </si>
  <si>
    <t>Color</t>
  </si>
  <si>
    <t xml:space="preserve">TOTAL </t>
  </si>
  <si>
    <t>Order Qty.</t>
  </si>
  <si>
    <t>Ship Qty.</t>
  </si>
  <si>
    <t>+/-</t>
  </si>
  <si>
    <t>Authorised Signature</t>
  </si>
  <si>
    <t>MENS WALK SHORTS</t>
  </si>
  <si>
    <t>MIX</t>
  </si>
  <si>
    <t>Excess/ Short</t>
  </si>
  <si>
    <t>DATE: 08.11.18</t>
  </si>
  <si>
    <t>22 X 17 X 12 INCH</t>
  </si>
  <si>
    <t>STONE(110)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</si>
</sst>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$&quot;* #,##0.00_-;\-&quot;$&quot;* #,##0.00_-;_-&quot;$&quot;* &quot;-&quot;??_-;_-@_-"/>
    <numFmt numFmtId="173" formatCode="_ &quot;￥&quot;* #,##0_ ;_ &quot;￥&quot;* \-#,##0_ ;_ &quot;￥&quot;* &quot;-&quot;_ ;_ @_ "/>
    <numFmt numFmtId="174" formatCode="_ * #,##0_ ;_ * \-#,##0_ ;_ * &quot;-&quot;_ ;_ @_ "/>
    <numFmt numFmtId="175" formatCode="_ &quot;￥&quot;* #,##0.00_ ;_ &quot;￥&quot;* \-#,##0.00_ ;_ &quot;￥&quot;* &quot;-&quot;??_ ;_ @_ "/>
    <numFmt numFmtId="176" formatCode="_ * #,##0.00_ ;_ * \-#,##0.00_ ;_ * &quot;-&quot;??_ ;_ @_ "/>
    <numFmt numFmtId="177" formatCode="&quot;$&quot;#,##0.00;[Red]&quot;$&quot;#,##0.00"/>
    <numFmt numFmtId="178" formatCode="0.00;[Red]0.00"/>
    <numFmt numFmtId="179" formatCode="&quot;$&quot;#,##0.000_);[Red]\(&quot;$&quot;#,##0.000\)"/>
    <numFmt numFmtId="180" formatCode="_(* #,##0_);_(* \(#,##0\);_(* &quot;-&quot;??_);_(@_)"/>
    <numFmt numFmtId="181" formatCode="_-* #,##0_-;\-* #,##0_-;_-* &quot;-&quot;??_-;_-@_-"/>
    <numFmt numFmtId="182" formatCode="_-&quot;$&quot;* #,##0.00000_-;\-&quot;$&quot;* #,##0.00000_-;_-&quot;$&quot;* &quot;-&quot;??_-;_-@_-"/>
    <numFmt numFmtId="183" formatCode="######&quot;PCS&quot;"/>
    <numFmt numFmtId="184" formatCode="######&quot;CTN&quot;"/>
    <numFmt numFmtId="185" formatCode="######\ &quot;PCS&quot;"/>
    <numFmt numFmtId="186" formatCode="##\ &quot;PCS&quot;"/>
    <numFmt numFmtId="187" formatCode="_(* #,##0.0_);_(* \(#,##0.0\);_(* &quot;-&quot;??_);_(@_)"/>
    <numFmt numFmtId="188" formatCode="_(* #,##0.000_);_(* \(#,##0.000\);_(* &quot;-&quot;??_);_(@_)"/>
    <numFmt numFmtId="189" formatCode="0;\-00;;@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[$USD]\ #,##0.00"/>
    <numFmt numFmtId="200" formatCode="#,##0.00_ "/>
    <numFmt numFmtId="201" formatCode="0.0"/>
    <numFmt numFmtId="202" formatCode="&quot;US&quot;&quot;$&quot;#,##0.00_);[Red]\(&quot;$&quot;#,##0.00\)"/>
    <numFmt numFmtId="203" formatCode="&quot;US&quot;&quot;$&quot;#,##0.00_);\(&quot;$&quot;#,##0.00\)"/>
    <numFmt numFmtId="204" formatCode="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\ &quot;Pcs&quot;"/>
    <numFmt numFmtId="210" formatCode="0\ &quot;CTN&quot;"/>
    <numFmt numFmtId="211" formatCode="0\ \'&quot;Pcs&quot;"/>
    <numFmt numFmtId="212" formatCode="0.000"/>
    <numFmt numFmtId="213" formatCode="0.0000"/>
    <numFmt numFmtId="214" formatCode="0.00_);\(0.00\)"/>
    <numFmt numFmtId="215" formatCode="_(* #,##0.0_);_(* \(#,##0.0\);_(* &quot;-&quot;?_);_(@_)"/>
    <numFmt numFmtId="216" formatCode="&quot;$&quot;#,##0.00"/>
    <numFmt numFmtId="217" formatCode="&quot;$&quot;#,##0.000"/>
    <numFmt numFmtId="218" formatCode="#,##0.0"/>
  </numFmts>
  <fonts count="41">
    <font>
      <sz val="12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2"/>
      <name val="Times New Roman"/>
      <family val="1"/>
    </font>
    <font>
      <i/>
      <sz val="24"/>
      <name val="Arial"/>
      <family val="2"/>
    </font>
    <font>
      <i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0" borderId="0">
      <alignment vertical="center"/>
      <protection/>
    </xf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10" xfId="57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34" fillId="0" borderId="10" xfId="57" applyFont="1" applyBorder="1" applyAlignment="1">
      <alignment horizontal="center" vertical="center"/>
      <protection/>
    </xf>
    <xf numFmtId="0" fontId="25" fillId="0" borderId="0" xfId="57" applyFont="1" applyFill="1" applyAlignment="1">
      <alignment horizontal="center" vertical="center"/>
      <protection/>
    </xf>
    <xf numFmtId="0" fontId="6" fillId="0" borderId="0" xfId="57" applyFill="1" applyAlignment="1">
      <alignment horizontal="center" vertical="center"/>
      <protection/>
    </xf>
    <xf numFmtId="0" fontId="6" fillId="0" borderId="10" xfId="57" applyFill="1" applyBorder="1" applyAlignment="1">
      <alignment horizontal="center" vertical="center"/>
      <protection/>
    </xf>
    <xf numFmtId="0" fontId="6" fillId="0" borderId="0" xfId="57" applyFill="1" applyBorder="1" applyAlignment="1">
      <alignment horizontal="center" vertical="center"/>
      <protection/>
    </xf>
    <xf numFmtId="0" fontId="27" fillId="0" borderId="10" xfId="57" applyFont="1" applyFill="1" applyBorder="1" applyAlignment="1">
      <alignment horizontal="center" vertical="center"/>
      <protection/>
    </xf>
    <xf numFmtId="0" fontId="23" fillId="0" borderId="0" xfId="57" applyFont="1" applyFill="1" applyAlignment="1">
      <alignment horizontal="center" vertical="center"/>
      <protection/>
    </xf>
    <xf numFmtId="0" fontId="24" fillId="0" borderId="0" xfId="57" applyFont="1" applyFill="1" applyBorder="1" applyAlignment="1">
      <alignment horizontal="center" vertical="center"/>
      <protection/>
    </xf>
    <xf numFmtId="0" fontId="29" fillId="0" borderId="0" xfId="57" applyFont="1" applyFill="1" applyAlignment="1">
      <alignment horizontal="center" vertical="center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center" vertical="center" wrapText="1"/>
      <protection/>
    </xf>
    <xf numFmtId="0" fontId="32" fillId="0" borderId="10" xfId="57" applyFont="1" applyFill="1" applyBorder="1" applyAlignment="1">
      <alignment horizontal="center" vertical="center"/>
      <protection/>
    </xf>
    <xf numFmtId="17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6" fillId="0" borderId="12" xfId="57" applyFill="1" applyBorder="1" applyAlignment="1">
      <alignment horizontal="center" vertical="center"/>
      <protection/>
    </xf>
    <xf numFmtId="0" fontId="34" fillId="0" borderId="10" xfId="57" applyFont="1" applyFill="1" applyBorder="1" applyAlignment="1">
      <alignment horizontal="center" vertical="center"/>
      <protection/>
    </xf>
    <xf numFmtId="0" fontId="34" fillId="0" borderId="13" xfId="57" applyFont="1" applyFill="1" applyBorder="1" applyAlignment="1">
      <alignment horizontal="center" vertical="center"/>
      <protection/>
    </xf>
    <xf numFmtId="0" fontId="31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Alignment="1">
      <alignment horizontal="center" vertical="center"/>
      <protection/>
    </xf>
    <xf numFmtId="0" fontId="23" fillId="0" borderId="10" xfId="57" applyFont="1" applyFill="1" applyBorder="1" applyAlignment="1">
      <alignment horizontal="center" vertical="center"/>
      <protection/>
    </xf>
    <xf numFmtId="0" fontId="23" fillId="0" borderId="10" xfId="57" applyFont="1" applyFill="1" applyBorder="1" applyAlignment="1" quotePrefix="1">
      <alignment horizontal="center" vertical="center"/>
      <protection/>
    </xf>
    <xf numFmtId="0" fontId="27" fillId="0" borderId="10" xfId="57" applyNumberFormat="1" applyFont="1" applyFill="1" applyBorder="1" applyAlignment="1" quotePrefix="1">
      <alignment horizontal="center" vertical="center" wrapText="1"/>
      <protection/>
    </xf>
    <xf numFmtId="0" fontId="27" fillId="0" borderId="14" xfId="57" applyFont="1" applyFill="1" applyBorder="1" applyAlignment="1">
      <alignment horizontal="center" vertical="center" wrapText="1"/>
      <protection/>
    </xf>
    <xf numFmtId="2" fontId="32" fillId="0" borderId="10" xfId="57" applyNumberFormat="1" applyFont="1" applyFill="1" applyBorder="1" applyAlignment="1">
      <alignment horizontal="center" vertical="center"/>
      <protection/>
    </xf>
    <xf numFmtId="0" fontId="6" fillId="24" borderId="0" xfId="57" applyFill="1" applyAlignment="1">
      <alignment horizontal="center" vertical="center"/>
      <protection/>
    </xf>
    <xf numFmtId="3" fontId="30" fillId="24" borderId="14" xfId="57" applyNumberFormat="1" applyFont="1" applyFill="1" applyBorder="1" applyAlignment="1">
      <alignment horizontal="right" vertical="center"/>
      <protection/>
    </xf>
    <xf numFmtId="0" fontId="30" fillId="24" borderId="10" xfId="57" applyFont="1" applyFill="1" applyBorder="1" applyAlignment="1">
      <alignment horizontal="right" vertical="center"/>
      <protection/>
    </xf>
    <xf numFmtId="2" fontId="34" fillId="24" borderId="10" xfId="57" applyNumberFormat="1" applyFont="1" applyFill="1" applyBorder="1" applyAlignment="1">
      <alignment horizontal="right" vertical="center"/>
      <protection/>
    </xf>
    <xf numFmtId="0" fontId="23" fillId="24" borderId="10" xfId="57" applyFont="1" applyFill="1" applyBorder="1" applyAlignment="1">
      <alignment horizontal="center" vertical="center"/>
      <protection/>
    </xf>
    <xf numFmtId="2" fontId="30" fillId="24" borderId="10" xfId="57" applyNumberFormat="1" applyFont="1" applyFill="1" applyBorder="1" applyAlignment="1">
      <alignment horizontal="right" vertical="center"/>
      <protection/>
    </xf>
    <xf numFmtId="0" fontId="23" fillId="25" borderId="10" xfId="57" applyFont="1" applyFill="1" applyBorder="1" applyAlignment="1">
      <alignment horizontal="center" vertical="center"/>
      <protection/>
    </xf>
    <xf numFmtId="0" fontId="6" fillId="25" borderId="0" xfId="57" applyFont="1" applyFill="1" applyAlignment="1">
      <alignment horizontal="center" vertical="center"/>
      <protection/>
    </xf>
    <xf numFmtId="0" fontId="6" fillId="24" borderId="10" xfId="57" applyFill="1" applyBorder="1" applyAlignment="1">
      <alignment horizontal="center" vertical="center"/>
      <protection/>
    </xf>
    <xf numFmtId="0" fontId="6" fillId="24" borderId="10" xfId="57" applyFill="1" applyBorder="1" applyAlignment="1">
      <alignment horizontal="center" vertical="center"/>
      <protection/>
    </xf>
    <xf numFmtId="0" fontId="6" fillId="24" borderId="10" xfId="57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/>
    </xf>
    <xf numFmtId="0" fontId="31" fillId="25" borderId="0" xfId="57" applyFont="1" applyFill="1" applyAlignment="1">
      <alignment horizontal="center" vertical="center"/>
      <protection/>
    </xf>
    <xf numFmtId="0" fontId="31" fillId="25" borderId="15" xfId="57" applyFont="1" applyFill="1" applyBorder="1" applyAlignment="1">
      <alignment horizontal="center" vertical="center"/>
      <protection/>
    </xf>
    <xf numFmtId="0" fontId="31" fillId="0" borderId="0" xfId="57" applyFont="1" applyFill="1" applyAlignment="1" quotePrefix="1">
      <alignment horizontal="center" vertical="center"/>
      <protection/>
    </xf>
    <xf numFmtId="0" fontId="6" fillId="0" borderId="14" xfId="57" applyFill="1" applyBorder="1" applyAlignment="1" quotePrefix="1">
      <alignment horizontal="center" vertical="center"/>
      <protection/>
    </xf>
    <xf numFmtId="0" fontId="6" fillId="0" borderId="16" xfId="57" applyFill="1" applyBorder="1" applyAlignment="1" quotePrefix="1">
      <alignment horizontal="center" vertical="center"/>
      <protection/>
    </xf>
    <xf numFmtId="0" fontId="31" fillId="0" borderId="0" xfId="57" applyFont="1" applyFill="1" applyAlignment="1">
      <alignment horizontal="center" vertical="center"/>
      <protection/>
    </xf>
    <xf numFmtId="0" fontId="31" fillId="25" borderId="0" xfId="57" applyFont="1" applyFill="1" applyBorder="1" applyAlignment="1">
      <alignment horizontal="center" vertical="center"/>
      <protection/>
    </xf>
    <xf numFmtId="0" fontId="34" fillId="0" borderId="14" xfId="57" applyFont="1" applyFill="1" applyBorder="1" applyAlignment="1">
      <alignment horizontal="center" vertical="center"/>
      <protection/>
    </xf>
    <xf numFmtId="0" fontId="31" fillId="0" borderId="11" xfId="57" applyFont="1" applyFill="1" applyBorder="1" applyAlignment="1">
      <alignment horizontal="center" vertical="center"/>
      <protection/>
    </xf>
    <xf numFmtId="0" fontId="31" fillId="0" borderId="17" xfId="57" applyFont="1" applyFill="1" applyBorder="1" applyAlignment="1">
      <alignment horizontal="center" vertical="center"/>
      <protection/>
    </xf>
    <xf numFmtId="0" fontId="31" fillId="0" borderId="13" xfId="57" applyFont="1" applyFill="1" applyBorder="1" applyAlignment="1">
      <alignment horizontal="center" vertical="center"/>
      <protection/>
    </xf>
    <xf numFmtId="0" fontId="31" fillId="0" borderId="10" xfId="57" applyFont="1" applyFill="1" applyBorder="1" applyAlignment="1">
      <alignment horizontal="center" vertical="center"/>
      <protection/>
    </xf>
    <xf numFmtId="0" fontId="31" fillId="0" borderId="14" xfId="57" applyFont="1" applyFill="1" applyBorder="1" applyAlignment="1">
      <alignment horizontal="center" vertical="center"/>
      <protection/>
    </xf>
    <xf numFmtId="0" fontId="34" fillId="0" borderId="10" xfId="57" applyFont="1" applyFill="1" applyBorder="1" applyAlignment="1">
      <alignment horizontal="center" vertical="center"/>
      <protection/>
    </xf>
    <xf numFmtId="0" fontId="34" fillId="0" borderId="11" xfId="57" applyFont="1" applyFill="1" applyBorder="1" applyAlignment="1">
      <alignment horizontal="center" vertical="center"/>
      <protection/>
    </xf>
    <xf numFmtId="0" fontId="34" fillId="0" borderId="17" xfId="57" applyFont="1" applyFill="1" applyBorder="1" applyAlignment="1">
      <alignment horizontal="center" vertical="center"/>
      <protection/>
    </xf>
    <xf numFmtId="0" fontId="34" fillId="0" borderId="13" xfId="57" applyFont="1" applyFill="1" applyBorder="1" applyAlignment="1">
      <alignment horizontal="center" vertical="center"/>
      <protection/>
    </xf>
    <xf numFmtId="0" fontId="31" fillId="24" borderId="11" xfId="57" applyFont="1" applyFill="1" applyBorder="1" applyAlignment="1">
      <alignment horizontal="center" vertical="center"/>
      <protection/>
    </xf>
    <xf numFmtId="0" fontId="31" fillId="24" borderId="17" xfId="57" applyFont="1" applyFill="1" applyBorder="1" applyAlignment="1">
      <alignment horizontal="center" vertical="center"/>
      <protection/>
    </xf>
    <xf numFmtId="0" fontId="31" fillId="24" borderId="13" xfId="57" applyFont="1" applyFill="1" applyBorder="1" applyAlignment="1">
      <alignment horizontal="center" vertical="center"/>
      <protection/>
    </xf>
    <xf numFmtId="2" fontId="31" fillId="0" borderId="10" xfId="57" applyNumberFormat="1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30" fillId="0" borderId="17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2" fontId="27" fillId="24" borderId="10" xfId="57" applyNumberFormat="1" applyFont="1" applyFill="1" applyBorder="1" applyAlignment="1" quotePrefix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17" xfId="57" applyFont="1" applyFill="1" applyBorder="1" applyAlignment="1">
      <alignment horizontal="center" vertical="center" wrapText="1"/>
      <protection/>
    </xf>
    <xf numFmtId="0" fontId="28" fillId="0" borderId="13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2" fontId="27" fillId="0" borderId="10" xfId="57" applyNumberFormat="1" applyFont="1" applyFill="1" applyBorder="1" applyAlignment="1" quotePrefix="1">
      <alignment horizontal="center" vertical="center" wrapText="1"/>
      <protection/>
    </xf>
    <xf numFmtId="0" fontId="27" fillId="0" borderId="10" xfId="57" applyFont="1" applyFill="1" applyBorder="1" applyAlignment="1" quotePrefix="1">
      <alignment horizontal="center" vertical="center" wrapText="1"/>
      <protection/>
    </xf>
    <xf numFmtId="0" fontId="27" fillId="0" borderId="18" xfId="57" applyFont="1" applyFill="1" applyBorder="1" applyAlignment="1">
      <alignment horizontal="center" vertical="center" wrapText="1"/>
      <protection/>
    </xf>
    <xf numFmtId="0" fontId="27" fillId="0" borderId="19" xfId="57" applyFont="1" applyFill="1" applyBorder="1" applyAlignment="1">
      <alignment horizontal="center" vertical="center" wrapText="1"/>
      <protection/>
    </xf>
    <xf numFmtId="2" fontId="27" fillId="0" borderId="19" xfId="57" applyNumberFormat="1" applyFont="1" applyFill="1" applyBorder="1" applyAlignment="1" quotePrefix="1">
      <alignment horizontal="center" vertical="center" wrapText="1"/>
      <protection/>
    </xf>
    <xf numFmtId="2" fontId="27" fillId="0" borderId="18" xfId="57" applyNumberFormat="1" applyFont="1" applyFill="1" applyBorder="1" applyAlignment="1" quotePrefix="1">
      <alignment horizontal="center" vertical="center" wrapText="1"/>
      <protection/>
    </xf>
    <xf numFmtId="2" fontId="27" fillId="0" borderId="10" xfId="57" applyNumberFormat="1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7" xfId="57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24" borderId="10" xfId="57" applyFill="1" applyBorder="1" applyAlignment="1">
      <alignment horizontal="center" vertical="center"/>
      <protection/>
    </xf>
    <xf numFmtId="0" fontId="39" fillId="0" borderId="10" xfId="57" applyFont="1" applyBorder="1" applyAlignment="1">
      <alignment horizontal="center" vertical="center"/>
      <protection/>
    </xf>
    <xf numFmtId="17" fontId="30" fillId="0" borderId="11" xfId="57" applyNumberFormat="1" applyFont="1" applyFill="1" applyBorder="1" applyAlignment="1">
      <alignment horizontal="center" vertical="center" wrapText="1"/>
      <protection/>
    </xf>
    <xf numFmtId="17" fontId="30" fillId="0" borderId="17" xfId="57" applyNumberFormat="1" applyFont="1" applyFill="1" applyBorder="1" applyAlignment="1">
      <alignment horizontal="center" vertical="center" wrapText="1"/>
      <protection/>
    </xf>
    <xf numFmtId="17" fontId="30" fillId="0" borderId="13" xfId="57" applyNumberFormat="1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/>
      <protection/>
    </xf>
    <xf numFmtId="0" fontId="27" fillId="0" borderId="17" xfId="57" applyFont="1" applyFill="1" applyBorder="1" applyAlignment="1">
      <alignment horizontal="center" vertical="center"/>
      <protection/>
    </xf>
    <xf numFmtId="0" fontId="27" fillId="0" borderId="13" xfId="57" applyFont="1" applyFill="1" applyBorder="1" applyAlignment="1">
      <alignment horizontal="center" vertical="center"/>
      <protection/>
    </xf>
    <xf numFmtId="0" fontId="27" fillId="24" borderId="10" xfId="57" applyFont="1" applyFill="1" applyBorder="1" applyAlignment="1">
      <alignment horizontal="center" vertical="center"/>
      <protection/>
    </xf>
    <xf numFmtId="0" fontId="27" fillId="0" borderId="10" xfId="57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Fill="1" applyAlignment="1">
      <alignment horizontal="center"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0" fontId="6" fillId="0" borderId="10" xfId="57" applyFill="1" applyBorder="1" applyAlignment="1">
      <alignment horizontal="center" vertical="center"/>
      <protection/>
    </xf>
    <xf numFmtId="0" fontId="28" fillId="0" borderId="10" xfId="57" applyFont="1" applyFill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一般_00WE830-LIZDEN" xfId="64"/>
    <cellStyle name="千分位[0]_DONNPK" xfId="65"/>
    <cellStyle name="千分位_DONNPK" xfId="66"/>
    <cellStyle name="常规_02-8-08 LONG BEACH SEA DOC" xfId="67"/>
    <cellStyle name="貨幣 [0]_DONNPK" xfId="68"/>
    <cellStyle name="貨幣_DONNPK" xfId="69"/>
    <cellStyle name="隨後的超連結_00WE843-LIZDEN (Z1003)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329</xdr:row>
      <xdr:rowOff>180975</xdr:rowOff>
    </xdr:from>
    <xdr:to>
      <xdr:col>2</xdr:col>
      <xdr:colOff>228600</xdr:colOff>
      <xdr:row>335</xdr:row>
      <xdr:rowOff>209550</xdr:rowOff>
    </xdr:to>
    <xdr:sp>
      <xdr:nvSpPr>
        <xdr:cNvPr id="1" name="Straight Connector 1"/>
        <xdr:cNvSpPr>
          <a:spLocks/>
        </xdr:cNvSpPr>
      </xdr:nvSpPr>
      <xdr:spPr>
        <a:xfrm rot="5400000">
          <a:off x="133350" y="67284600"/>
          <a:ext cx="571500" cy="1285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200025</xdr:colOff>
      <xdr:row>275</xdr:row>
      <xdr:rowOff>123825</xdr:rowOff>
    </xdr:from>
    <xdr:to>
      <xdr:col>2</xdr:col>
      <xdr:colOff>180975</xdr:colOff>
      <xdr:row>281</xdr:row>
      <xdr:rowOff>209550</xdr:rowOff>
    </xdr:to>
    <xdr:sp>
      <xdr:nvSpPr>
        <xdr:cNvPr id="2" name="Straight Connector 2"/>
        <xdr:cNvSpPr>
          <a:spLocks/>
        </xdr:cNvSpPr>
      </xdr:nvSpPr>
      <xdr:spPr>
        <a:xfrm rot="5400000">
          <a:off x="200025" y="55911750"/>
          <a:ext cx="457200" cy="1343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180975</xdr:colOff>
      <xdr:row>44</xdr:row>
      <xdr:rowOff>114300</xdr:rowOff>
    </xdr:from>
    <xdr:to>
      <xdr:col>3</xdr:col>
      <xdr:colOff>600075</xdr:colOff>
      <xdr:row>50</xdr:row>
      <xdr:rowOff>28575</xdr:rowOff>
    </xdr:to>
    <xdr:sp>
      <xdr:nvSpPr>
        <xdr:cNvPr id="3" name="Isosceles Triangle 5"/>
        <xdr:cNvSpPr>
          <a:spLocks/>
        </xdr:cNvSpPr>
      </xdr:nvSpPr>
      <xdr:spPr>
        <a:xfrm>
          <a:off x="180975" y="7715250"/>
          <a:ext cx="1666875" cy="990600"/>
        </a:xfrm>
        <a:prstGeom prst="triangl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SSICA\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INV. "/>
      <sheetName val="PAUL. CERT."/>
      <sheetName val="FNB-LG"/>
      <sheetName val="FNB"/>
      <sheetName val="FNB-C"/>
      <sheetName val="SHP.ADV"/>
      <sheetName val="DEC."/>
      <sheetName val="COUNTY.DEC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INV.BANG"/>
      <sheetName val="INS.BANG"/>
      <sheetName val="INV"/>
      <sheetName val="CERT (2)"/>
      <sheetName val="SHP ADV.(A)"/>
      <sheetName val="SHP DTS"/>
      <sheetName val="SHP DTS (2)"/>
      <sheetName val="DEC. (3)"/>
      <sheetName val="90002"/>
      <sheetName val="90003"/>
      <sheetName val="90004"/>
      <sheetName val="HSBC"/>
      <sheetName val="HSBC (2)"/>
      <sheetName val="HSBC-LG"/>
      <sheetName val="HSBC-97"/>
      <sheetName val="draft"/>
      <sheetName val="LG"/>
      <sheetName val="BNP-C"/>
      <sheetName val="inv (FRT)"/>
      <sheetName val="inv (FRT) (2)"/>
      <sheetName val="90026"/>
      <sheetName val="SWPM CERT"/>
      <sheetName val="decl"/>
      <sheetName val="BNP"/>
      <sheetName val="C"/>
      <sheetName val="HSBC-LG "/>
      <sheetName val="draft (2)"/>
      <sheetName val="LG (2)"/>
      <sheetName val="BNP-C (2)"/>
      <sheetName val="pkg"/>
      <sheetName val="pkg (2)"/>
      <sheetName val="pkg  (2)"/>
      <sheetName val="insu"/>
      <sheetName val="SCD-051"/>
      <sheetName val="BL"/>
      <sheetName val="decl (2)"/>
      <sheetName val="decl (3)"/>
      <sheetName val="SCD-049"/>
      <sheetName val="INV(A)"/>
      <sheetName val="inv-INX"/>
      <sheetName val="RCL CERT"/>
      <sheetName val="PT0151"/>
      <sheetName val="B302"/>
      <sheetName val="B307"/>
      <sheetName val="B307 (2)"/>
      <sheetName val="335824MM"/>
      <sheetName val="SHP.ADV (2)"/>
      <sheetName val="DEC. "/>
      <sheetName val="DEC. (2)"/>
      <sheetName val="SCD-047"/>
      <sheetName val="190"/>
      <sheetName val="191"/>
      <sheetName val="192"/>
      <sheetName val="19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2"/>
  <sheetViews>
    <sheetView tabSelected="1" zoomScaleSheetLayoutView="120" workbookViewId="0" topLeftCell="A1">
      <selection activeCell="J6" sqref="J6"/>
    </sheetView>
  </sheetViews>
  <sheetFormatPr defaultColWidth="9.00390625" defaultRowHeight="16.5"/>
  <cols>
    <col min="1" max="1" width="3.875" style="5" customWidth="1"/>
    <col min="2" max="2" width="2.375" style="5" customWidth="1"/>
    <col min="3" max="3" width="10.125" style="5" customWidth="1"/>
    <col min="4" max="4" width="9.75390625" style="5" customWidth="1"/>
    <col min="5" max="5" width="15.75390625" style="5" customWidth="1"/>
    <col min="6" max="10" width="7.625" style="5" customWidth="1"/>
    <col min="11" max="11" width="9.125" style="5" customWidth="1"/>
    <col min="12" max="13" width="7.625" style="5" customWidth="1"/>
    <col min="14" max="14" width="0.12890625" style="5" hidden="1" customWidth="1"/>
    <col min="15" max="15" width="0.74609375" style="5" hidden="1" customWidth="1"/>
    <col min="16" max="16" width="4.00390625" style="5" hidden="1" customWidth="1"/>
    <col min="17" max="16384" width="9.00390625" style="5" customWidth="1"/>
  </cols>
  <sheetData>
    <row r="1" spans="1:16" ht="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.75">
      <c r="A2" s="99" t="s">
        <v>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2.75">
      <c r="A3" s="85" t="s">
        <v>7</v>
      </c>
      <c r="B3" s="85"/>
      <c r="C3" s="85"/>
      <c r="D3" s="85"/>
      <c r="E3" s="85"/>
      <c r="F3" s="100"/>
      <c r="L3" s="97"/>
      <c r="M3" s="97"/>
      <c r="O3" s="7"/>
      <c r="P3" s="7"/>
    </row>
    <row r="4" spans="1:16" ht="12.75">
      <c r="A4" s="95" t="s">
        <v>8</v>
      </c>
      <c r="B4" s="95"/>
      <c r="C4" s="95"/>
      <c r="D4" s="95"/>
      <c r="E4" s="101"/>
      <c r="F4" s="101"/>
      <c r="M4" s="38" t="s">
        <v>9</v>
      </c>
      <c r="O4" s="7"/>
      <c r="P4" s="7"/>
    </row>
    <row r="5" spans="1:16" ht="12.75">
      <c r="A5" s="91" t="s">
        <v>10</v>
      </c>
      <c r="B5" s="92"/>
      <c r="C5" s="92"/>
      <c r="D5" s="93"/>
      <c r="E5" s="94" t="s">
        <v>43</v>
      </c>
      <c r="F5" s="94"/>
      <c r="O5" s="7"/>
      <c r="P5" s="7"/>
    </row>
    <row r="6" spans="1:16" ht="12.75">
      <c r="A6" s="95" t="s">
        <v>11</v>
      </c>
      <c r="B6" s="95"/>
      <c r="C6" s="95"/>
      <c r="D6" s="95"/>
      <c r="E6" s="8">
        <v>880</v>
      </c>
      <c r="F6" s="6" t="s">
        <v>1</v>
      </c>
      <c r="L6" s="96" t="s">
        <v>46</v>
      </c>
      <c r="M6" s="97"/>
      <c r="O6" s="7"/>
      <c r="P6" s="7"/>
    </row>
    <row r="7" spans="1:16" ht="12.75">
      <c r="A7" s="95" t="s">
        <v>12</v>
      </c>
      <c r="B7" s="95"/>
      <c r="C7" s="95"/>
      <c r="D7" s="95"/>
      <c r="E7" s="8">
        <f>M22</f>
        <v>878</v>
      </c>
      <c r="F7" s="6" t="s">
        <v>1</v>
      </c>
      <c r="O7" s="7"/>
      <c r="P7" s="7"/>
    </row>
    <row r="8" spans="1:16" ht="12.75">
      <c r="A8" s="95" t="s">
        <v>45</v>
      </c>
      <c r="B8" s="95"/>
      <c r="C8" s="95"/>
      <c r="D8" s="95"/>
      <c r="E8" s="8">
        <f>M49</f>
        <v>-2</v>
      </c>
      <c r="F8" s="6" t="s">
        <v>1</v>
      </c>
      <c r="O8" s="7"/>
      <c r="P8" s="7"/>
    </row>
    <row r="9" spans="1:16" ht="12.75">
      <c r="A9" s="85" t="s">
        <v>13</v>
      </c>
      <c r="B9" s="85"/>
      <c r="C9" s="85"/>
      <c r="D9" s="85"/>
      <c r="E9" s="86">
        <f>D22</f>
        <v>25</v>
      </c>
      <c r="F9" s="86"/>
      <c r="H9" s="5" t="s">
        <v>14</v>
      </c>
      <c r="O9" s="7"/>
      <c r="P9" s="7"/>
    </row>
    <row r="10" spans="1:16" ht="12.75">
      <c r="A10" s="85" t="s">
        <v>15</v>
      </c>
      <c r="B10" s="85"/>
      <c r="C10" s="85"/>
      <c r="D10" s="85"/>
      <c r="E10" s="87"/>
      <c r="F10" s="87"/>
      <c r="L10" s="9"/>
      <c r="M10" s="9"/>
      <c r="O10" s="7"/>
      <c r="P10" s="7"/>
    </row>
    <row r="11" spans="1:16" ht="15.75">
      <c r="A11" s="10" t="s">
        <v>16</v>
      </c>
      <c r="B11" s="10"/>
      <c r="C11" s="10"/>
      <c r="D11" s="10"/>
      <c r="E11" s="10"/>
      <c r="F11" s="11"/>
      <c r="G11" s="11"/>
      <c r="H11" s="11"/>
      <c r="I11" s="11"/>
      <c r="O11" s="7"/>
      <c r="P11" s="7"/>
    </row>
    <row r="12" spans="1:16" ht="24">
      <c r="A12" s="69" t="s">
        <v>17</v>
      </c>
      <c r="B12" s="70"/>
      <c r="C12" s="71"/>
      <c r="D12" s="12" t="s">
        <v>18</v>
      </c>
      <c r="E12" s="12" t="s">
        <v>19</v>
      </c>
      <c r="F12" s="13">
        <v>32</v>
      </c>
      <c r="G12" s="13">
        <v>34</v>
      </c>
      <c r="H12" s="13">
        <v>36</v>
      </c>
      <c r="I12" s="13">
        <v>38</v>
      </c>
      <c r="J12" s="13">
        <v>40</v>
      </c>
      <c r="K12" s="13">
        <v>42</v>
      </c>
      <c r="L12" s="12" t="s">
        <v>20</v>
      </c>
      <c r="M12" s="12" t="s">
        <v>3</v>
      </c>
      <c r="O12" s="7"/>
      <c r="P12" s="7"/>
    </row>
    <row r="13" spans="1:16" ht="12.75">
      <c r="A13" s="39">
        <v>1</v>
      </c>
      <c r="B13" s="28" t="s">
        <v>21</v>
      </c>
      <c r="C13" s="28">
        <f>D13</f>
        <v>1</v>
      </c>
      <c r="D13" s="14">
        <v>1</v>
      </c>
      <c r="E13" s="14" t="s">
        <v>48</v>
      </c>
      <c r="F13" s="14">
        <v>36</v>
      </c>
      <c r="G13" s="14"/>
      <c r="H13" s="14"/>
      <c r="I13" s="14"/>
      <c r="J13" s="14"/>
      <c r="K13" s="14"/>
      <c r="L13" s="14">
        <f aca="true" t="shared" si="0" ref="L13:L20">F13+G13+H13+I13+J13+K13</f>
        <v>36</v>
      </c>
      <c r="M13" s="14">
        <f aca="true" t="shared" si="1" ref="M13:M20">L13*D13</f>
        <v>36</v>
      </c>
      <c r="O13" s="7"/>
      <c r="P13" s="7"/>
    </row>
    <row r="14" spans="1:16" ht="12.75">
      <c r="A14" s="39">
        <f>C13+1</f>
        <v>2</v>
      </c>
      <c r="B14" s="28"/>
      <c r="C14" s="28">
        <f>D13+D14</f>
        <v>6</v>
      </c>
      <c r="D14" s="14">
        <v>5</v>
      </c>
      <c r="E14" s="14" t="s">
        <v>48</v>
      </c>
      <c r="F14" s="14"/>
      <c r="G14" s="14">
        <v>36</v>
      </c>
      <c r="H14" s="14"/>
      <c r="I14" s="14"/>
      <c r="J14" s="14"/>
      <c r="K14" s="14"/>
      <c r="L14" s="14">
        <f t="shared" si="0"/>
        <v>36</v>
      </c>
      <c r="M14" s="14">
        <f t="shared" si="1"/>
        <v>180</v>
      </c>
      <c r="O14" s="7"/>
      <c r="P14" s="7"/>
    </row>
    <row r="15" spans="1:16" ht="12.75">
      <c r="A15" s="40">
        <f aca="true" t="shared" si="2" ref="A15:A20">C14+1</f>
        <v>7</v>
      </c>
      <c r="B15" s="28" t="s">
        <v>21</v>
      </c>
      <c r="C15" s="28">
        <f aca="true" t="shared" si="3" ref="C15:C20">C14+D15</f>
        <v>13</v>
      </c>
      <c r="D15" s="14">
        <v>7</v>
      </c>
      <c r="E15" s="14" t="s">
        <v>48</v>
      </c>
      <c r="F15" s="14"/>
      <c r="G15" s="14"/>
      <c r="H15" s="14">
        <v>36</v>
      </c>
      <c r="I15" s="14"/>
      <c r="J15" s="14"/>
      <c r="K15" s="14"/>
      <c r="L15" s="14">
        <f t="shared" si="0"/>
        <v>36</v>
      </c>
      <c r="M15" s="14">
        <f t="shared" si="1"/>
        <v>252</v>
      </c>
      <c r="O15" s="7"/>
      <c r="P15" s="7"/>
    </row>
    <row r="16" spans="1:16" ht="12.75">
      <c r="A16" s="40">
        <f t="shared" si="2"/>
        <v>14</v>
      </c>
      <c r="B16" s="28"/>
      <c r="C16" s="28">
        <f t="shared" si="3"/>
        <v>18</v>
      </c>
      <c r="D16" s="14">
        <v>5</v>
      </c>
      <c r="E16" s="14" t="s">
        <v>48</v>
      </c>
      <c r="F16" s="14"/>
      <c r="G16" s="14"/>
      <c r="H16" s="14"/>
      <c r="I16" s="14">
        <v>36</v>
      </c>
      <c r="J16" s="14"/>
      <c r="K16" s="14"/>
      <c r="L16" s="14">
        <f t="shared" si="0"/>
        <v>36</v>
      </c>
      <c r="M16" s="14">
        <f t="shared" si="1"/>
        <v>180</v>
      </c>
      <c r="O16" s="7"/>
      <c r="P16" s="7"/>
    </row>
    <row r="17" spans="1:16" ht="12.75">
      <c r="A17" s="40">
        <f t="shared" si="2"/>
        <v>19</v>
      </c>
      <c r="B17" s="28"/>
      <c r="C17" s="28">
        <f t="shared" si="3"/>
        <v>20</v>
      </c>
      <c r="D17" s="14">
        <v>2</v>
      </c>
      <c r="E17" s="14" t="s">
        <v>48</v>
      </c>
      <c r="F17" s="14"/>
      <c r="G17" s="14"/>
      <c r="H17" s="14"/>
      <c r="I17" s="14"/>
      <c r="J17" s="14">
        <v>36</v>
      </c>
      <c r="K17" s="14"/>
      <c r="L17" s="14">
        <f t="shared" si="0"/>
        <v>36</v>
      </c>
      <c r="M17" s="14">
        <f t="shared" si="1"/>
        <v>72</v>
      </c>
      <c r="O17" s="7"/>
      <c r="P17" s="7"/>
    </row>
    <row r="18" spans="1:16" ht="12.75">
      <c r="A18" s="40">
        <f t="shared" si="2"/>
        <v>21</v>
      </c>
      <c r="B18" s="28" t="s">
        <v>21</v>
      </c>
      <c r="C18" s="28">
        <f t="shared" si="3"/>
        <v>22</v>
      </c>
      <c r="D18" s="14">
        <v>2</v>
      </c>
      <c r="E18" s="14" t="s">
        <v>48</v>
      </c>
      <c r="F18" s="14"/>
      <c r="G18" s="14"/>
      <c r="H18" s="14"/>
      <c r="I18" s="14"/>
      <c r="J18" s="14"/>
      <c r="K18" s="14">
        <v>36</v>
      </c>
      <c r="L18" s="14">
        <f t="shared" si="0"/>
        <v>36</v>
      </c>
      <c r="M18" s="14">
        <f t="shared" si="1"/>
        <v>72</v>
      </c>
      <c r="O18" s="7"/>
      <c r="P18" s="7"/>
    </row>
    <row r="19" spans="1:16" ht="12.75">
      <c r="A19" s="40">
        <f t="shared" si="2"/>
        <v>23</v>
      </c>
      <c r="B19" s="28" t="s">
        <v>21</v>
      </c>
      <c r="C19" s="28">
        <f t="shared" si="3"/>
        <v>23</v>
      </c>
      <c r="D19" s="14">
        <v>1</v>
      </c>
      <c r="E19" s="14" t="s">
        <v>48</v>
      </c>
      <c r="F19" s="14">
        <v>35</v>
      </c>
      <c r="G19" s="14"/>
      <c r="H19" s="14"/>
      <c r="I19" s="14"/>
      <c r="J19" s="14"/>
      <c r="K19" s="14"/>
      <c r="L19" s="14">
        <f t="shared" si="0"/>
        <v>35</v>
      </c>
      <c r="M19" s="14">
        <f t="shared" si="1"/>
        <v>35</v>
      </c>
      <c r="O19" s="7"/>
      <c r="P19" s="7"/>
    </row>
    <row r="20" spans="1:16" ht="12.75">
      <c r="A20" s="40">
        <f t="shared" si="2"/>
        <v>24</v>
      </c>
      <c r="B20" s="28"/>
      <c r="C20" s="28">
        <f t="shared" si="3"/>
        <v>24</v>
      </c>
      <c r="D20" s="14">
        <v>1</v>
      </c>
      <c r="E20" s="14" t="s">
        <v>48</v>
      </c>
      <c r="F20" s="14"/>
      <c r="G20" s="14">
        <v>12</v>
      </c>
      <c r="H20" s="14"/>
      <c r="I20" s="14"/>
      <c r="J20" s="14">
        <v>18</v>
      </c>
      <c r="K20" s="14">
        <v>3</v>
      </c>
      <c r="L20" s="14">
        <f t="shared" si="0"/>
        <v>33</v>
      </c>
      <c r="M20" s="14">
        <f t="shared" si="1"/>
        <v>33</v>
      </c>
      <c r="O20" s="7"/>
      <c r="P20" s="7"/>
    </row>
    <row r="21" spans="1:16" ht="12.75">
      <c r="A21" s="41">
        <f>C20+1</f>
        <v>25</v>
      </c>
      <c r="B21" s="28"/>
      <c r="C21" s="28">
        <f>C20+D21</f>
        <v>25</v>
      </c>
      <c r="D21" s="14">
        <v>1</v>
      </c>
      <c r="E21" s="14" t="s">
        <v>48</v>
      </c>
      <c r="F21" s="14"/>
      <c r="G21" s="14"/>
      <c r="H21" s="14"/>
      <c r="I21" s="14">
        <v>18</v>
      </c>
      <c r="J21" s="14"/>
      <c r="K21" s="14"/>
      <c r="L21" s="14">
        <f>F21+G21+H21+I21+J21+K21</f>
        <v>18</v>
      </c>
      <c r="M21" s="14">
        <f>L21*D21</f>
        <v>18</v>
      </c>
      <c r="O21" s="7"/>
      <c r="P21" s="7"/>
    </row>
    <row r="22" spans="1:16" ht="15.75">
      <c r="A22" s="88" t="s">
        <v>2</v>
      </c>
      <c r="B22" s="89"/>
      <c r="C22" s="90"/>
      <c r="D22" s="13">
        <f>SUM(D13:D21)</f>
        <v>25</v>
      </c>
      <c r="E22" s="13"/>
      <c r="F22" s="15">
        <f>M13+F19</f>
        <v>71</v>
      </c>
      <c r="G22" s="15">
        <f>M14+G20</f>
        <v>192</v>
      </c>
      <c r="H22" s="15">
        <f>M15</f>
        <v>252</v>
      </c>
      <c r="I22" s="15">
        <f>M16+I21</f>
        <v>198</v>
      </c>
      <c r="J22" s="15">
        <f>M17+J20</f>
        <v>90</v>
      </c>
      <c r="K22" s="15">
        <f>M18+K20</f>
        <v>75</v>
      </c>
      <c r="L22" s="14"/>
      <c r="M22" s="16">
        <f>SUM(F22:L22)</f>
        <v>878</v>
      </c>
      <c r="O22" s="7"/>
      <c r="P22" s="7"/>
    </row>
    <row r="23" spans="1:16" ht="12.75">
      <c r="A23" s="17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2"/>
      <c r="O23" s="7"/>
      <c r="P23" s="7"/>
    </row>
    <row r="24" spans="1:16" ht="12.75">
      <c r="A24" s="82" t="s">
        <v>22</v>
      </c>
      <c r="B24" s="83"/>
      <c r="C24" s="81"/>
      <c r="D24" s="19" t="s">
        <v>23</v>
      </c>
      <c r="E24" s="84" t="s">
        <v>24</v>
      </c>
      <c r="F24" s="84"/>
      <c r="G24" s="81" t="s">
        <v>2</v>
      </c>
      <c r="H24" s="82"/>
      <c r="I24" s="84" t="s">
        <v>25</v>
      </c>
      <c r="J24" s="84"/>
      <c r="K24" s="14" t="s">
        <v>2</v>
      </c>
      <c r="L24" s="20"/>
      <c r="O24" s="7"/>
      <c r="P24" s="7"/>
    </row>
    <row r="25" spans="1:16" ht="12.75">
      <c r="A25" s="69">
        <v>32</v>
      </c>
      <c r="B25" s="70"/>
      <c r="C25" s="71"/>
      <c r="D25" s="14">
        <v>2</v>
      </c>
      <c r="E25" s="74">
        <v>14.21</v>
      </c>
      <c r="F25" s="75"/>
      <c r="G25" s="81">
        <f aca="true" t="shared" si="4" ref="G25:G30">D25*E25</f>
        <v>28.42</v>
      </c>
      <c r="H25" s="82"/>
      <c r="I25" s="74">
        <v>16.81</v>
      </c>
      <c r="J25" s="80"/>
      <c r="K25" s="14">
        <f aca="true" t="shared" si="5" ref="K25:K31">D25*I25</f>
        <v>33.62</v>
      </c>
      <c r="L25" s="20"/>
      <c r="O25" s="7"/>
      <c r="P25" s="7"/>
    </row>
    <row r="26" spans="1:16" ht="12.75">
      <c r="A26" s="69">
        <v>34</v>
      </c>
      <c r="B26" s="70"/>
      <c r="C26" s="71"/>
      <c r="D26" s="14">
        <v>5</v>
      </c>
      <c r="E26" s="74">
        <v>14.88</v>
      </c>
      <c r="F26" s="75"/>
      <c r="G26" s="81">
        <f t="shared" si="4"/>
        <v>74.4</v>
      </c>
      <c r="H26" s="82"/>
      <c r="I26" s="74">
        <v>17.48</v>
      </c>
      <c r="J26" s="80"/>
      <c r="K26" s="14">
        <f t="shared" si="5"/>
        <v>87.4</v>
      </c>
      <c r="L26" s="20"/>
      <c r="O26" s="7"/>
      <c r="P26" s="7"/>
    </row>
    <row r="27" spans="1:16" ht="12.75">
      <c r="A27" s="69">
        <v>36</v>
      </c>
      <c r="B27" s="70"/>
      <c r="C27" s="71"/>
      <c r="D27" s="14">
        <v>6</v>
      </c>
      <c r="E27" s="74">
        <v>15.4</v>
      </c>
      <c r="F27" s="75"/>
      <c r="G27" s="81">
        <f t="shared" si="4"/>
        <v>92.4</v>
      </c>
      <c r="H27" s="82"/>
      <c r="I27" s="74">
        <v>18</v>
      </c>
      <c r="J27" s="80"/>
      <c r="K27" s="14">
        <f t="shared" si="5"/>
        <v>108</v>
      </c>
      <c r="L27" s="20"/>
      <c r="O27" s="7"/>
      <c r="P27" s="7"/>
    </row>
    <row r="28" spans="1:16" ht="12.75">
      <c r="A28" s="69">
        <v>38</v>
      </c>
      <c r="B28" s="70"/>
      <c r="C28" s="71"/>
      <c r="D28" s="14">
        <v>7</v>
      </c>
      <c r="E28" s="74">
        <v>14.5</v>
      </c>
      <c r="F28" s="75"/>
      <c r="G28" s="81">
        <f t="shared" si="4"/>
        <v>101.5</v>
      </c>
      <c r="H28" s="82"/>
      <c r="I28" s="74">
        <v>17.1</v>
      </c>
      <c r="J28" s="80"/>
      <c r="K28" s="14">
        <f t="shared" si="5"/>
        <v>119.70000000000002</v>
      </c>
      <c r="L28" s="20"/>
      <c r="O28" s="7"/>
      <c r="P28" s="7"/>
    </row>
    <row r="29" spans="1:16" ht="12.75">
      <c r="A29" s="69">
        <v>40</v>
      </c>
      <c r="B29" s="70"/>
      <c r="C29" s="71"/>
      <c r="D29" s="14">
        <v>2</v>
      </c>
      <c r="E29" s="74">
        <v>16.06</v>
      </c>
      <c r="F29" s="75"/>
      <c r="G29" s="76">
        <f t="shared" si="4"/>
        <v>32.12</v>
      </c>
      <c r="H29" s="77"/>
      <c r="I29" s="78">
        <v>18.66</v>
      </c>
      <c r="J29" s="79"/>
      <c r="K29" s="29">
        <f t="shared" si="5"/>
        <v>37.32</v>
      </c>
      <c r="L29" s="20"/>
      <c r="O29" s="7"/>
      <c r="P29" s="7"/>
    </row>
    <row r="30" spans="1:16" ht="12.75">
      <c r="A30" s="69">
        <v>42</v>
      </c>
      <c r="B30" s="70"/>
      <c r="C30" s="71"/>
      <c r="D30" s="14">
        <v>2</v>
      </c>
      <c r="E30" s="74">
        <v>16.36</v>
      </c>
      <c r="F30" s="75"/>
      <c r="G30" s="76">
        <f t="shared" si="4"/>
        <v>32.72</v>
      </c>
      <c r="H30" s="77"/>
      <c r="I30" s="78">
        <v>18.96</v>
      </c>
      <c r="J30" s="79"/>
      <c r="K30" s="29">
        <f t="shared" si="5"/>
        <v>37.92</v>
      </c>
      <c r="L30" s="20"/>
      <c r="O30" s="7"/>
      <c r="P30" s="7"/>
    </row>
    <row r="31" spans="1:16" ht="12.75">
      <c r="A31" s="69" t="s">
        <v>44</v>
      </c>
      <c r="B31" s="70"/>
      <c r="C31" s="71"/>
      <c r="D31" s="14">
        <v>1</v>
      </c>
      <c r="E31" s="74">
        <v>14.32</v>
      </c>
      <c r="F31" s="75"/>
      <c r="G31" s="76">
        <f>D31*E31</f>
        <v>14.32</v>
      </c>
      <c r="H31" s="77"/>
      <c r="I31" s="74">
        <v>16.92</v>
      </c>
      <c r="J31" s="80"/>
      <c r="K31" s="29">
        <f t="shared" si="5"/>
        <v>16.92</v>
      </c>
      <c r="L31" s="7"/>
      <c r="O31" s="7"/>
      <c r="P31" s="7"/>
    </row>
    <row r="32" spans="1:16" ht="15.75">
      <c r="A32" s="64" t="s">
        <v>2</v>
      </c>
      <c r="B32" s="65"/>
      <c r="C32" s="66"/>
      <c r="D32" s="13">
        <f>SUM(D25:D31)</f>
        <v>25</v>
      </c>
      <c r="E32" s="64"/>
      <c r="F32" s="66"/>
      <c r="G32" s="67">
        <f>SUM(G25:G31)</f>
        <v>375.88000000000005</v>
      </c>
      <c r="H32" s="67"/>
      <c r="I32" s="68"/>
      <c r="J32" s="68"/>
      <c r="K32" s="30">
        <f>SUM(K25:K31)</f>
        <v>440.88000000000005</v>
      </c>
      <c r="O32" s="7"/>
      <c r="P32" s="7"/>
    </row>
    <row r="33" spans="1:16" ht="12.75">
      <c r="A33" s="17"/>
      <c r="B33" s="17"/>
      <c r="C33" s="17"/>
      <c r="D33" s="18"/>
      <c r="E33" s="18"/>
      <c r="F33" s="18"/>
      <c r="G33" s="18"/>
      <c r="H33" s="18"/>
      <c r="I33" s="18"/>
      <c r="J33" s="18"/>
      <c r="K33" s="18"/>
      <c r="O33" s="7"/>
      <c r="P33" s="7"/>
    </row>
    <row r="34" spans="1:11" ht="12.75">
      <c r="A34" s="69" t="s">
        <v>26</v>
      </c>
      <c r="B34" s="70"/>
      <c r="C34" s="70"/>
      <c r="D34" s="71"/>
      <c r="E34" s="18"/>
      <c r="F34" s="18"/>
      <c r="G34" s="72"/>
      <c r="H34" s="72"/>
      <c r="I34" s="73"/>
      <c r="J34" s="73"/>
      <c r="K34" s="18"/>
    </row>
    <row r="35" spans="1:12" ht="12.75">
      <c r="A35" s="56" t="s">
        <v>4</v>
      </c>
      <c r="B35" s="56"/>
      <c r="C35" s="56"/>
      <c r="D35" s="56"/>
      <c r="E35" s="56"/>
      <c r="F35" s="22"/>
      <c r="G35" s="57" t="s">
        <v>27</v>
      </c>
      <c r="H35" s="58"/>
      <c r="I35" s="59"/>
      <c r="J35" s="56" t="s">
        <v>28</v>
      </c>
      <c r="K35" s="56"/>
      <c r="L35" s="56"/>
    </row>
    <row r="36" spans="1:12" ht="12.75">
      <c r="A36" s="60" t="s">
        <v>47</v>
      </c>
      <c r="B36" s="61"/>
      <c r="C36" s="61"/>
      <c r="D36" s="61"/>
      <c r="E36" s="62"/>
      <c r="F36" s="23"/>
      <c r="G36" s="54">
        <f>G32</f>
        <v>375.88000000000005</v>
      </c>
      <c r="H36" s="54"/>
      <c r="I36" s="23" t="s">
        <v>0</v>
      </c>
      <c r="J36" s="63">
        <f>K32</f>
        <v>440.88000000000005</v>
      </c>
      <c r="K36" s="54"/>
      <c r="L36" s="1" t="s">
        <v>0</v>
      </c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11" ht="12.75">
      <c r="A38" s="50" t="s">
        <v>29</v>
      </c>
      <c r="B38" s="50"/>
      <c r="C38" s="50"/>
      <c r="D38" s="50"/>
      <c r="E38" s="24"/>
      <c r="F38" s="24"/>
      <c r="H38" s="25"/>
      <c r="K38" s="7"/>
    </row>
    <row r="39" spans="1:11" ht="15.75">
      <c r="A39" s="51" t="s">
        <v>30</v>
      </c>
      <c r="B39" s="52"/>
      <c r="C39" s="52"/>
      <c r="D39" s="53"/>
      <c r="E39" s="33">
        <f>G32</f>
        <v>375.88000000000005</v>
      </c>
      <c r="F39" s="21" t="s">
        <v>0</v>
      </c>
      <c r="G39" s="7"/>
      <c r="H39" s="25"/>
      <c r="K39" s="7"/>
    </row>
    <row r="40" spans="1:11" ht="15.75">
      <c r="A40" s="54" t="s">
        <v>31</v>
      </c>
      <c r="B40" s="54"/>
      <c r="C40" s="54"/>
      <c r="D40" s="54"/>
      <c r="E40" s="36">
        <f>K32</f>
        <v>440.88000000000005</v>
      </c>
      <c r="F40" s="22" t="s">
        <v>0</v>
      </c>
      <c r="G40" s="25"/>
      <c r="H40" s="25"/>
      <c r="K40" s="7"/>
    </row>
    <row r="41" spans="1:11" ht="15.75">
      <c r="A41" s="55" t="s">
        <v>32</v>
      </c>
      <c r="B41" s="55"/>
      <c r="C41" s="55"/>
      <c r="D41" s="55"/>
      <c r="E41" s="32">
        <f>M22</f>
        <v>878</v>
      </c>
      <c r="F41" s="21" t="s">
        <v>1</v>
      </c>
      <c r="H41" s="25"/>
      <c r="K41" s="7"/>
    </row>
    <row r="42" spans="1:11" ht="15.75">
      <c r="A42" s="54" t="s">
        <v>33</v>
      </c>
      <c r="B42" s="54"/>
      <c r="C42" s="54"/>
      <c r="D42" s="54"/>
      <c r="E42" s="33">
        <f>D22</f>
        <v>25</v>
      </c>
      <c r="F42" s="3" t="s">
        <v>5</v>
      </c>
      <c r="H42" s="25"/>
      <c r="K42" s="7"/>
    </row>
    <row r="43" spans="1:11" ht="12.75">
      <c r="A43" s="54" t="s">
        <v>34</v>
      </c>
      <c r="B43" s="54"/>
      <c r="C43" s="54"/>
      <c r="D43" s="54"/>
      <c r="E43" s="34">
        <f>(22*17*12)*D32/61023</f>
        <v>1.838651000442456</v>
      </c>
      <c r="F43" s="26" t="s">
        <v>35</v>
      </c>
      <c r="H43" s="25"/>
      <c r="K43" s="7"/>
    </row>
    <row r="44" spans="1:11" ht="12.75">
      <c r="A44" s="25"/>
      <c r="B44" s="25"/>
      <c r="C44" s="25"/>
      <c r="D44" s="25"/>
      <c r="E44" s="25"/>
      <c r="H44" s="25"/>
      <c r="K44" s="7"/>
    </row>
    <row r="45" spans="1:11" ht="12.75">
      <c r="A45" s="25"/>
      <c r="B45" s="25"/>
      <c r="C45" s="25"/>
      <c r="D45" s="25"/>
      <c r="E45" s="26" t="s">
        <v>36</v>
      </c>
      <c r="H45" s="25"/>
      <c r="K45" s="7"/>
    </row>
    <row r="46" spans="1:13" ht="15.75">
      <c r="A46" s="43"/>
      <c r="B46" s="43"/>
      <c r="C46" s="43"/>
      <c r="D46" s="44"/>
      <c r="E46" s="13" t="str">
        <f>E13</f>
        <v>STONE(110)</v>
      </c>
      <c r="F46" s="16" t="s">
        <v>37</v>
      </c>
      <c r="G46" s="13">
        <v>32</v>
      </c>
      <c r="H46" s="13">
        <v>34</v>
      </c>
      <c r="I46" s="13">
        <v>36</v>
      </c>
      <c r="J46" s="13">
        <v>38</v>
      </c>
      <c r="K46" s="13">
        <v>40</v>
      </c>
      <c r="L46" s="13">
        <v>42</v>
      </c>
      <c r="M46" s="26" t="s">
        <v>38</v>
      </c>
    </row>
    <row r="47" spans="1:13" ht="12.75">
      <c r="A47" s="45"/>
      <c r="B47" s="45"/>
      <c r="C47" s="45"/>
      <c r="D47" s="45"/>
      <c r="E47" s="1" t="s">
        <v>39</v>
      </c>
      <c r="F47" s="46">
        <v>110</v>
      </c>
      <c r="G47" s="15">
        <v>70</v>
      </c>
      <c r="H47" s="15">
        <v>190</v>
      </c>
      <c r="I47" s="15">
        <v>250</v>
      </c>
      <c r="J47" s="15">
        <v>200</v>
      </c>
      <c r="K47" s="15">
        <v>100</v>
      </c>
      <c r="L47" s="15">
        <v>70</v>
      </c>
      <c r="M47" s="37">
        <f>G47+H47+I47+J47+K47+L47</f>
        <v>880</v>
      </c>
    </row>
    <row r="48" spans="1:13" ht="12.75">
      <c r="A48" s="48"/>
      <c r="B48" s="48"/>
      <c r="C48" s="48"/>
      <c r="D48" s="48"/>
      <c r="E48" s="1" t="s">
        <v>40</v>
      </c>
      <c r="F48" s="47"/>
      <c r="G48" s="15">
        <f aca="true" t="shared" si="6" ref="G48:L48">F22</f>
        <v>71</v>
      </c>
      <c r="H48" s="15">
        <f t="shared" si="6"/>
        <v>192</v>
      </c>
      <c r="I48" s="15">
        <f t="shared" si="6"/>
        <v>252</v>
      </c>
      <c r="J48" s="15">
        <f t="shared" si="6"/>
        <v>198</v>
      </c>
      <c r="K48" s="15">
        <f t="shared" si="6"/>
        <v>90</v>
      </c>
      <c r="L48" s="15">
        <f t="shared" si="6"/>
        <v>75</v>
      </c>
      <c r="M48" s="35">
        <f>G48+H48+I48+J48+K48+L48</f>
        <v>878</v>
      </c>
    </row>
    <row r="49" spans="1:13" ht="12.75">
      <c r="A49" s="43"/>
      <c r="B49" s="43"/>
      <c r="C49" s="43"/>
      <c r="D49" s="49"/>
      <c r="E49" s="27" t="s">
        <v>41</v>
      </c>
      <c r="F49" s="27"/>
      <c r="G49" s="27">
        <f aca="true" t="shared" si="7" ref="G49:M49">G48-G47</f>
        <v>1</v>
      </c>
      <c r="H49" s="27">
        <f t="shared" si="7"/>
        <v>2</v>
      </c>
      <c r="I49" s="27">
        <f t="shared" si="7"/>
        <v>2</v>
      </c>
      <c r="J49" s="27">
        <f t="shared" si="7"/>
        <v>-2</v>
      </c>
      <c r="K49" s="27">
        <f t="shared" si="7"/>
        <v>-10</v>
      </c>
      <c r="L49" s="27">
        <f t="shared" si="7"/>
        <v>5</v>
      </c>
      <c r="M49" s="27">
        <f t="shared" si="7"/>
        <v>-2</v>
      </c>
    </row>
    <row r="50" spans="1:13" ht="18" customHeight="1">
      <c r="A50" s="48"/>
      <c r="B50" s="48"/>
      <c r="C50" s="48"/>
      <c r="D50" s="48"/>
      <c r="E50" s="4"/>
      <c r="F50" s="4"/>
      <c r="G50" s="4"/>
      <c r="H50" s="4"/>
      <c r="I50" s="4"/>
      <c r="J50" s="4"/>
      <c r="K50" s="4"/>
      <c r="L50" s="4"/>
      <c r="M50" s="4"/>
    </row>
    <row r="51" spans="1:13" ht="13.5" customHeight="1">
      <c r="A51" s="25"/>
      <c r="B51" s="25"/>
      <c r="C51" s="25"/>
      <c r="D51" s="25"/>
      <c r="E51" s="4"/>
      <c r="F51" s="4"/>
      <c r="G51" s="4"/>
      <c r="H51" s="4"/>
      <c r="I51" s="4"/>
      <c r="J51" s="4"/>
      <c r="K51" s="4"/>
      <c r="L51" s="4"/>
      <c r="M51" s="4"/>
    </row>
    <row r="52" spans="1:13" ht="20.25" customHeight="1">
      <c r="A52" s="25"/>
      <c r="B52" s="25"/>
      <c r="C52" s="25"/>
      <c r="D52" s="25"/>
      <c r="E52" s="4"/>
      <c r="F52" s="4"/>
      <c r="G52" s="4"/>
      <c r="H52" s="42" t="s">
        <v>42</v>
      </c>
      <c r="I52" s="42"/>
      <c r="J52" s="42"/>
      <c r="K52" s="42"/>
      <c r="L52" s="4"/>
      <c r="M52" s="4"/>
    </row>
    <row r="53" s="31" customFormat="1" ht="12.75"/>
  </sheetData>
  <sheetProtection/>
  <mergeCells count="77">
    <mergeCell ref="A1:P1"/>
    <mergeCell ref="A2:P2"/>
    <mergeCell ref="A3:D3"/>
    <mergeCell ref="E3:F3"/>
    <mergeCell ref="L3:M3"/>
    <mergeCell ref="A4:D4"/>
    <mergeCell ref="E4:F4"/>
    <mergeCell ref="A5:D5"/>
    <mergeCell ref="E5:F5"/>
    <mergeCell ref="A6:D6"/>
    <mergeCell ref="L6:M6"/>
    <mergeCell ref="A7:D7"/>
    <mergeCell ref="A8:D8"/>
    <mergeCell ref="A9:D9"/>
    <mergeCell ref="E9:F9"/>
    <mergeCell ref="A10:D10"/>
    <mergeCell ref="E10:F10"/>
    <mergeCell ref="A12:C12"/>
    <mergeCell ref="A22:C22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  <mergeCell ref="A34:D34"/>
    <mergeCell ref="G34:H34"/>
    <mergeCell ref="I34:J34"/>
    <mergeCell ref="A35:E35"/>
    <mergeCell ref="G35:I35"/>
    <mergeCell ref="J35:L35"/>
    <mergeCell ref="A36:E36"/>
    <mergeCell ref="G36:H36"/>
    <mergeCell ref="J36:K36"/>
    <mergeCell ref="A38:D38"/>
    <mergeCell ref="A39:D39"/>
    <mergeCell ref="A40:D40"/>
    <mergeCell ref="A41:D41"/>
    <mergeCell ref="A42:D42"/>
    <mergeCell ref="A43:D43"/>
    <mergeCell ref="H52:K52"/>
    <mergeCell ref="A46:D46"/>
    <mergeCell ref="A47:D47"/>
    <mergeCell ref="F47:F48"/>
    <mergeCell ref="A48:D48"/>
    <mergeCell ref="A49:D49"/>
    <mergeCell ref="A50:D50"/>
  </mergeCells>
  <printOptions horizontalCentered="1" verticalCentered="1"/>
  <pageMargins left="0.75" right="0.25" top="0.25" bottom="0" header="0.5" footer="0.5"/>
  <pageSetup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Tapan</dc:creator>
  <cp:keywords/>
  <dc:description/>
  <cp:lastModifiedBy>QC</cp:lastModifiedBy>
  <cp:lastPrinted>2018-08-29T13:14:28Z</cp:lastPrinted>
  <dcterms:created xsi:type="dcterms:W3CDTF">2007-03-07T07:17:27Z</dcterms:created>
  <dcterms:modified xsi:type="dcterms:W3CDTF">2019-01-31T14:57:09Z</dcterms:modified>
  <cp:category/>
  <cp:version/>
  <cp:contentType/>
  <cp:contentStatus/>
</cp:coreProperties>
</file>